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age Generator - Table 1" sheetId="1" r:id="rId4"/>
  </sheets>
</workbook>
</file>

<file path=xl/sharedStrings.xml><?xml version="1.0" encoding="utf-8"?>
<sst xmlns="http://schemas.openxmlformats.org/spreadsheetml/2006/main" uniqueCount="84">
  <si>
    <t>Main</t>
  </si>
  <si>
    <t>Fallback</t>
  </si>
  <si>
    <t>Font</t>
  </si>
  <si>
    <t>Extra 1</t>
  </si>
  <si>
    <t>Extra 2</t>
  </si>
  <si>
    <t>Extra 3</t>
  </si>
  <si>
    <t>Extra 4</t>
  </si>
  <si>
    <t>Extra 5</t>
  </si>
  <si>
    <t>Extra 6</t>
  </si>
  <si>
    <t>Entry</t>
  </si>
  <si>
    <t>Page number</t>
  </si>
  <si>
    <t>pages[0]={</t>
  </si>
  <si>
    <t>Camera height</t>
  </si>
  <si>
    <t>peronnyHeight</t>
  </si>
  <si>
    <t>height:peronnyHeight,</t>
  </si>
  <si>
    <t>Camera move speed</t>
  </si>
  <si>
    <t>speed:10,</t>
  </si>
  <si>
    <t>Text padding</t>
  </si>
  <si>
    <t>padding:10,</t>
  </si>
  <si>
    <t>Message box text</t>
  </si>
  <si>
    <t>test message</t>
  </si>
  <si>
    <t>mediumazmyrian</t>
  </si>
  <si>
    <t>text:"'test message'",ftext:"mediumazmyrian",</t>
  </si>
  <si>
    <t>Time</t>
  </si>
  <si>
    <t>smallazmyrain</t>
  </si>
  <si>
    <t>time:"''",ftime:"smallazmyrain",</t>
  </si>
  <si>
    <t>Date</t>
  </si>
  <si>
    <t>date:"''",fdate:"smallazmyrain",</t>
  </si>
  <si>
    <t>Location</t>
  </si>
  <si>
    <t>location:"''",flocation:"smallazmyrain",</t>
  </si>
  <si>
    <t>Region</t>
  </si>
  <si>
    <t>region:"''",fregion:"smallazmyrain",</t>
  </si>
  <si>
    <t>Name</t>
  </si>
  <si>
    <t>name:"''",fname:"smallazmyrain",</t>
  </si>
  <si>
    <t>Title</t>
  </si>
  <si>
    <t>title:"''",ftitle:"smallazmyrain",</t>
  </si>
  <si>
    <t>Background Graphic</t>
  </si>
  <si>
    <t>background:"",</t>
  </si>
  <si>
    <t>UI graphic</t>
  </si>
  <si>
    <t>ui:"",</t>
  </si>
  <si>
    <t>Character left</t>
  </si>
  <si>
    <t>Active? -&gt;</t>
  </si>
  <si>
    <t>char1:"",active1:"true",</t>
  </si>
  <si>
    <t>Character left middle</t>
  </si>
  <si>
    <t>char2:"",active2:"false",</t>
  </si>
  <si>
    <t>Character right middle</t>
  </si>
  <si>
    <t>char3:"",active3:"false",</t>
  </si>
  <si>
    <t>Character right</t>
  </si>
  <si>
    <t>char4:"",active4:"false",</t>
  </si>
  <si>
    <t>Music</t>
  </si>
  <si>
    <t>Backup playlist entry -&gt;</t>
  </si>
  <si>
    <t>music:"1",musicFallback:"0",</t>
  </si>
  <si>
    <t>Action node</t>
  </si>
  <si>
    <t>WINTER_PARALLAX</t>
  </si>
  <si>
    <t>Folder name -&gt;</t>
  </si>
  <si>
    <t>NorthCarolinaParallax</t>
  </si>
  <si>
    <t>actionPath:"'NorthCarolinaParallax'",action:"WINTER_PARALLAX",</t>
  </si>
  <si>
    <t>Framebuffer colour</t>
  </si>
  <si>
    <t>cblack</t>
  </si>
  <si>
    <t>\/ start y pos \/</t>
  </si>
  <si>
    <t>\/ end y pos \/</t>
  </si>
  <si>
    <t>\/ weather size \/</t>
  </si>
  <si>
    <t>\/ weather %spawn \/</t>
  </si>
  <si>
    <t>colour:"cblack",</t>
  </si>
  <si>
    <t>Weather block</t>
  </si>
  <si>
    <t>WINTER_WEATHER_CHERRY</t>
  </si>
  <si>
    <t>cherry</t>
  </si>
  <si>
    <t>weather:"WINTER_WEATHER_CHERRY",weatherstart:-40,weatherend:560,weathereffect:"cherry",weatherscale:"0.4",weatherseed:"10",</t>
  </si>
  <si>
    <t>\/ weather fall speed \/</t>
  </si>
  <si>
    <t>\/ weather drift speed \/</t>
  </si>
  <si>
    <t>\/ weather rotation speed \/</t>
  </si>
  <si>
    <t>\/ starting rotation \/</t>
  </si>
  <si>
    <t>\/ drift random upper range \/</t>
  </si>
  <si>
    <t>\/ drift random lower range \/</t>
  </si>
  <si>
    <t>weatherfb: "'-back.png'", weatherbg: "'-mid.png'", weathercl: "'-mid.png'", weatherfg: "'-front.png'",</t>
  </si>
  <si>
    <t>weatherfall:-25,weatherdrift:5,weatherrotate:5,weatherdriftupper:100,weatherdriftlower:40,weatherstartrotate:"0.0",</t>
  </si>
  <si>
    <t>Options</t>
  </si>
  <si>
    <t>Framerate</t>
  </si>
  <si>
    <t>WINTER_FRAMERATE</t>
  </si>
  <si>
    <t>framerate:'WINTER_FRAMERATE',</t>
  </si>
  <si>
    <t>Ruby script block</t>
  </si>
  <si>
    <t>pages[0]={height:peronnyHeight,speed:10,padding:10,text:"'test message'",ftext:"mediumazmyrian",time:"''",ftime:"smallazmyrain",date:"''",fdate:"smallazmyrain",location:"''",flocation:"smallazmyrain",region:"''",fregion:"smallazmyrain",name:"''",fname:"smallazmyrain",title:"''",ftitle:"smallazmyrain",background:"",ui:"",char1:"",active1:"true",char2:"",active2:"false",char3:"",active3:"false",char4:"",active4:"false",music:"1",musicFallback:"0",actionPath:"'NorthCarolinaParallax'",action:"WINTER_PARALLAX",colour:"cblack",weather:"WINTER_WEATHER_CHERRY",weatherstart:-40,weatherend:560,weathereffect:"cherry",weatherscale:"0.4",weatherseed:"10",weatherfb: "'-back.png'", weatherbg: "'-mid.png'", weathercl: "'-mid.png'", weatherfg: "'-front.png'",weatherfall:-25,weatherdrift:5,weatherrotate:5,weatherdriftupper:100,weatherdriftlower:40,weatherstartrotate:"0.0",framerate:'WINTER_FRAMERATE',}</t>
  </si>
  <si>
    <t>}</t>
  </si>
  <si>
    <t>"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</si>
</sst>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 style="thin">
        <color indexed="10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fillId="2" borderId="1" applyNumberFormat="0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vertical="top" wrapText="1"/>
    </xf>
    <xf numFmtId="49" fontId="2" fillId="3" borderId="2" applyNumberFormat="1" applyFont="1" applyFill="1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49" fontId="0" borderId="4" applyNumberFormat="1" applyFont="1" applyFill="0" applyBorder="1" applyAlignment="1" applyProtection="0">
      <alignment vertical="top" wrapText="1"/>
    </xf>
    <xf numFmtId="49" fontId="2" fillId="3" borderId="5" applyNumberFormat="1" applyFont="1" applyFill="1" applyBorder="1" applyAlignment="1" applyProtection="0">
      <alignment vertical="top" wrapText="1"/>
    </xf>
    <xf numFmtId="49" fontId="0" borderId="6" applyNumberFormat="1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49" fontId="0" borderId="7" applyNumberFormat="1" applyFont="1" applyFill="0" applyBorder="1" applyAlignment="1" applyProtection="0">
      <alignment vertical="top" wrapText="1"/>
    </xf>
    <xf numFmtId="0" fontId="0" borderId="6" applyNumberFormat="1" applyFont="1" applyFill="0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  <xf numFmtId="0" fontId="2" fillId="4" borderId="8" applyNumberFormat="0" applyFont="1" applyFill="1" applyBorder="1" applyAlignment="1" applyProtection="0">
      <alignment vertical="top" wrapText="1"/>
    </xf>
    <xf numFmtId="49" fontId="0" fillId="4" borderId="8" applyNumberFormat="1" applyFont="1" applyFill="1" applyBorder="1" applyAlignment="1" applyProtection="0">
      <alignment vertical="top" wrapText="1"/>
    </xf>
    <xf numFmtId="0" fontId="0" borderId="8" applyNumberFormat="0" applyFont="1" applyFill="0" applyBorder="1" applyAlignment="1" applyProtection="0">
      <alignment vertical="top" wrapText="1"/>
    </xf>
    <xf numFmtId="0" fontId="0" fillId="4" borderId="8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efff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K28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1" width="19.3516" style="1" customWidth="1"/>
    <col min="2" max="2" width="18.3438" style="1" customWidth="1"/>
    <col min="3" max="3" width="19.0859" style="1" customWidth="1"/>
    <col min="4" max="4" width="21.7656" style="1" customWidth="1"/>
    <col min="5" max="5" width="16.3516" style="1" customWidth="1"/>
    <col min="6" max="6" width="23.6406" style="1" customWidth="1"/>
    <col min="7" max="7" width="23.0391" style="1" customWidth="1"/>
    <col min="8" max="8" width="17.8047" style="1" customWidth="1"/>
    <col min="9" max="10" width="16.3516" style="1" customWidth="1"/>
    <col min="11" max="11" width="35.9062" style="1" customWidth="1"/>
    <col min="12" max="16384" width="16.3516" style="1" customWidth="1"/>
  </cols>
  <sheetData>
    <row r="1" ht="20.25" customHeight="1">
      <c r="A1" s="2"/>
      <c r="B1" t="s" s="3">
        <v>0</v>
      </c>
      <c r="C1" t="s" s="3">
        <v>1</v>
      </c>
      <c r="D1" t="s" s="3">
        <v>2</v>
      </c>
      <c r="E1" t="s" s="3">
        <v>3</v>
      </c>
      <c r="F1" t="s" s="3">
        <v>4</v>
      </c>
      <c r="G1" t="s" s="3">
        <v>5</v>
      </c>
      <c r="H1" t="s" s="3">
        <v>6</v>
      </c>
      <c r="I1" t="s" s="3">
        <v>7</v>
      </c>
      <c r="J1" t="s" s="3">
        <v>8</v>
      </c>
      <c r="K1" t="s" s="3">
        <v>9</v>
      </c>
    </row>
    <row r="2" ht="20.25" customHeight="1">
      <c r="A2" t="s" s="4">
        <v>10</v>
      </c>
      <c r="B2" s="5">
        <v>1</v>
      </c>
      <c r="C2" s="6"/>
      <c r="D2" s="6"/>
      <c r="E2" s="6"/>
      <c r="F2" s="6"/>
      <c r="G2" s="6"/>
      <c r="H2" s="6"/>
      <c r="I2" s="6"/>
      <c r="J2" s="6"/>
      <c r="K2" t="s" s="7">
        <f>"pages["&amp;B2-1&amp;"]={"</f>
        <v>11</v>
      </c>
    </row>
    <row r="3" ht="20.05" customHeight="1">
      <c r="A3" t="s" s="8">
        <v>12</v>
      </c>
      <c r="B3" t="s" s="9">
        <v>13</v>
      </c>
      <c r="C3" s="10"/>
      <c r="D3" s="10"/>
      <c r="E3" s="10"/>
      <c r="F3" s="10"/>
      <c r="G3" s="10"/>
      <c r="H3" s="10"/>
      <c r="I3" s="10"/>
      <c r="J3" s="10"/>
      <c r="K3" t="s" s="11">
        <f>"height:"&amp;B3&amp;","</f>
        <v>14</v>
      </c>
    </row>
    <row r="4" ht="20.05" customHeight="1">
      <c r="A4" t="s" s="8">
        <v>15</v>
      </c>
      <c r="B4" s="12">
        <v>10</v>
      </c>
      <c r="C4" s="10"/>
      <c r="D4" s="10"/>
      <c r="E4" s="10"/>
      <c r="F4" s="10"/>
      <c r="G4" s="10"/>
      <c r="H4" s="10"/>
      <c r="I4" s="10"/>
      <c r="J4" s="10"/>
      <c r="K4" t="s" s="11">
        <f>"speed:"&amp;B4&amp;","</f>
        <v>16</v>
      </c>
    </row>
    <row r="5" ht="20.05" customHeight="1">
      <c r="A5" t="s" s="8">
        <v>17</v>
      </c>
      <c r="B5" s="12">
        <v>10</v>
      </c>
      <c r="C5" s="10"/>
      <c r="D5" s="10"/>
      <c r="E5" s="10"/>
      <c r="F5" s="10"/>
      <c r="G5" s="10"/>
      <c r="H5" s="10"/>
      <c r="I5" s="10"/>
      <c r="J5" s="10"/>
      <c r="K5" t="s" s="11">
        <f>"padding:"&amp;B5&amp;","</f>
        <v>18</v>
      </c>
    </row>
    <row r="6" ht="20.05" customHeight="1">
      <c r="A6" t="s" s="8">
        <v>19</v>
      </c>
      <c r="B6" t="s" s="9">
        <v>20</v>
      </c>
      <c r="C6" s="10"/>
      <c r="D6" t="s" s="11">
        <v>21</v>
      </c>
      <c r="E6" s="10"/>
      <c r="F6" s="10"/>
      <c r="G6" s="10"/>
      <c r="H6" s="10"/>
      <c r="I6" s="10"/>
      <c r="J6" s="10"/>
      <c r="K6" t="s" s="11">
        <f>"text:"&amp;$B$28&amp;"'"&amp;B6&amp;"'"&amp;$B$28&amp;",ftext:"&amp;$B$28&amp;D6&amp;$B$28&amp;","</f>
        <v>22</v>
      </c>
    </row>
    <row r="7" ht="20.05" customHeight="1">
      <c r="A7" t="s" s="8">
        <v>23</v>
      </c>
      <c r="B7" s="13"/>
      <c r="C7" s="10"/>
      <c r="D7" t="s" s="11">
        <v>24</v>
      </c>
      <c r="E7" s="10"/>
      <c r="F7" s="10"/>
      <c r="G7" s="10"/>
      <c r="H7" s="10"/>
      <c r="I7" s="10"/>
      <c r="J7" s="10"/>
      <c r="K7" t="s" s="11">
        <f>"time:"&amp;$B$28&amp;"'"&amp;B7&amp;"'"&amp;$B$28&amp;",ftime:"&amp;$B$28&amp;D7&amp;$B$28&amp;","</f>
        <v>25</v>
      </c>
    </row>
    <row r="8" ht="20.05" customHeight="1">
      <c r="A8" t="s" s="8">
        <v>26</v>
      </c>
      <c r="B8" s="13"/>
      <c r="C8" s="10"/>
      <c r="D8" t="s" s="11">
        <v>24</v>
      </c>
      <c r="E8" s="10"/>
      <c r="F8" s="10"/>
      <c r="G8" s="10"/>
      <c r="H8" s="10"/>
      <c r="I8" s="10"/>
      <c r="J8" s="10"/>
      <c r="K8" t="s" s="11">
        <f>"date:"&amp;$B$28&amp;"'"&amp;B8&amp;"'"&amp;$B$28&amp;",fdate:"&amp;$B$28&amp;D8&amp;$B$28&amp;","</f>
        <v>27</v>
      </c>
    </row>
    <row r="9" ht="20.05" customHeight="1">
      <c r="A9" t="s" s="8">
        <v>28</v>
      </c>
      <c r="B9" s="13"/>
      <c r="C9" s="10"/>
      <c r="D9" t="s" s="11">
        <v>24</v>
      </c>
      <c r="E9" s="10"/>
      <c r="F9" s="10"/>
      <c r="G9" s="10"/>
      <c r="H9" s="10"/>
      <c r="I9" s="10"/>
      <c r="J9" s="10"/>
      <c r="K9" t="s" s="11">
        <f>"location:"&amp;$B$28&amp;"'"&amp;B9&amp;"'"&amp;$B$28&amp;",flocation:"&amp;$B$28&amp;D9&amp;$B$28&amp;","</f>
        <v>29</v>
      </c>
    </row>
    <row r="10" ht="20.05" customHeight="1">
      <c r="A10" t="s" s="8">
        <v>30</v>
      </c>
      <c r="B10" s="13"/>
      <c r="C10" s="10"/>
      <c r="D10" t="s" s="11">
        <v>24</v>
      </c>
      <c r="E10" s="10"/>
      <c r="F10" s="10"/>
      <c r="G10" s="10"/>
      <c r="H10" s="10"/>
      <c r="I10" s="10"/>
      <c r="J10" s="10"/>
      <c r="K10" t="s" s="11">
        <f>"region:"&amp;$B$28&amp;"'"&amp;B10&amp;"'"&amp;$B$28&amp;",fregion:"&amp;$B$28&amp;D10&amp;$B$28&amp;","</f>
        <v>31</v>
      </c>
    </row>
    <row r="11" ht="20.05" customHeight="1">
      <c r="A11" t="s" s="8">
        <v>32</v>
      </c>
      <c r="B11" s="13"/>
      <c r="C11" s="10"/>
      <c r="D11" t="s" s="11">
        <v>24</v>
      </c>
      <c r="E11" s="10"/>
      <c r="F11" s="10"/>
      <c r="G11" s="10"/>
      <c r="H11" s="10"/>
      <c r="I11" s="10"/>
      <c r="J11" s="10"/>
      <c r="K11" t="s" s="11">
        <f>"name:"&amp;$B$28&amp;"'"&amp;B11&amp;"'"&amp;$B$28&amp;",fname:"&amp;$B$28&amp;D11&amp;$B$28&amp;","</f>
        <v>33</v>
      </c>
    </row>
    <row r="12" ht="20.05" customHeight="1">
      <c r="A12" t="s" s="8">
        <v>34</v>
      </c>
      <c r="B12" s="13"/>
      <c r="C12" s="10"/>
      <c r="D12" t="s" s="11">
        <v>24</v>
      </c>
      <c r="E12" s="10"/>
      <c r="F12" s="10"/>
      <c r="G12" s="10"/>
      <c r="H12" s="10"/>
      <c r="I12" s="10"/>
      <c r="J12" s="10"/>
      <c r="K12" t="s" s="11">
        <f>"title:"&amp;$B$28&amp;"'"&amp;B12&amp;"'"&amp;$B$28&amp;",ftitle:"&amp;$B$28&amp;D12&amp;$B$28&amp;","</f>
        <v>35</v>
      </c>
    </row>
    <row r="13" ht="20.05" customHeight="1">
      <c r="A13" t="s" s="8">
        <v>36</v>
      </c>
      <c r="B13" s="13"/>
      <c r="C13" s="10"/>
      <c r="D13" s="10"/>
      <c r="E13" s="10"/>
      <c r="F13" s="10"/>
      <c r="G13" s="10"/>
      <c r="H13" s="10"/>
      <c r="I13" s="10"/>
      <c r="J13" s="10"/>
      <c r="K13" t="s" s="11">
        <f>"background:"&amp;$B$28&amp;B13&amp;$B$28&amp;","</f>
        <v>37</v>
      </c>
    </row>
    <row r="14" ht="20.05" customHeight="1">
      <c r="A14" t="s" s="8">
        <v>38</v>
      </c>
      <c r="B14" s="13"/>
      <c r="C14" s="10"/>
      <c r="D14" s="10"/>
      <c r="E14" s="10"/>
      <c r="F14" s="10"/>
      <c r="G14" s="10"/>
      <c r="H14" s="10"/>
      <c r="I14" s="10"/>
      <c r="J14" s="10"/>
      <c r="K14" t="s" s="11">
        <f>"ui:"&amp;$B$28&amp;B14&amp;$B$28&amp;","</f>
        <v>39</v>
      </c>
    </row>
    <row r="15" ht="20.05" customHeight="1">
      <c r="A15" t="s" s="8">
        <v>40</v>
      </c>
      <c r="B15" s="13"/>
      <c r="C15" s="10"/>
      <c r="D15" s="10"/>
      <c r="E15" t="s" s="11">
        <v>41</v>
      </c>
      <c r="F15" t="b" s="14">
        <v>1</v>
      </c>
      <c r="G15" s="10"/>
      <c r="H15" s="10"/>
      <c r="I15" s="10"/>
      <c r="J15" s="10"/>
      <c r="K15" t="s" s="11">
        <f>"char1:"&amp;$B$28&amp;B15&amp;$B$28&amp;",active1:"&amp;$B$28&amp;IF(F15,"true","false")&amp;$B$28&amp;","</f>
        <v>42</v>
      </c>
    </row>
    <row r="16" ht="20.05" customHeight="1">
      <c r="A16" t="s" s="8">
        <v>43</v>
      </c>
      <c r="B16" s="13"/>
      <c r="C16" s="10"/>
      <c r="D16" s="10"/>
      <c r="E16" t="s" s="11">
        <v>41</v>
      </c>
      <c r="F16" t="b" s="14">
        <v>0</v>
      </c>
      <c r="G16" s="10"/>
      <c r="H16" s="10"/>
      <c r="I16" s="10"/>
      <c r="J16" s="10"/>
      <c r="K16" t="s" s="11">
        <f>"char2:"&amp;$B$28&amp;B16&amp;$B$28&amp;",active2:"&amp;$B$28&amp;IF(F16,"true","false")&amp;$B$28&amp;","</f>
        <v>44</v>
      </c>
    </row>
    <row r="17" ht="20.05" customHeight="1">
      <c r="A17" t="s" s="8">
        <v>45</v>
      </c>
      <c r="B17" s="13"/>
      <c r="C17" s="10"/>
      <c r="D17" s="10"/>
      <c r="E17" t="s" s="11">
        <v>41</v>
      </c>
      <c r="F17" t="b" s="14">
        <v>0</v>
      </c>
      <c r="G17" s="10"/>
      <c r="H17" s="10"/>
      <c r="I17" s="10"/>
      <c r="J17" s="10"/>
      <c r="K17" t="s" s="11">
        <f>"char3:"&amp;$B$28&amp;B17&amp;$B$28&amp;",active3:"&amp;$B$28&amp;IF(F17,"true","false")&amp;$B$28&amp;","</f>
        <v>46</v>
      </c>
    </row>
    <row r="18" ht="20.05" customHeight="1">
      <c r="A18" t="s" s="8">
        <v>47</v>
      </c>
      <c r="B18" s="13"/>
      <c r="C18" s="10"/>
      <c r="D18" s="10"/>
      <c r="E18" t="s" s="11">
        <v>41</v>
      </c>
      <c r="F18" t="b" s="14">
        <v>0</v>
      </c>
      <c r="G18" s="10"/>
      <c r="H18" s="10"/>
      <c r="I18" s="10"/>
      <c r="J18" s="10"/>
      <c r="K18" t="s" s="11">
        <f>"char4:"&amp;$B$28&amp;B18&amp;$B$28&amp;",active4:"&amp;$B$28&amp;IF(F18,"true","false")&amp;$B$28&amp;","</f>
        <v>48</v>
      </c>
    </row>
    <row r="19" ht="32.05" customHeight="1">
      <c r="A19" t="s" s="8">
        <v>49</v>
      </c>
      <c r="B19" s="12">
        <v>1</v>
      </c>
      <c r="C19" s="10"/>
      <c r="D19" s="10"/>
      <c r="E19" t="s" s="11">
        <v>50</v>
      </c>
      <c r="F19" s="14">
        <v>0</v>
      </c>
      <c r="G19" s="10"/>
      <c r="H19" s="10"/>
      <c r="I19" s="10"/>
      <c r="J19" s="10"/>
      <c r="K19" t="s" s="11">
        <f>"music:"&amp;$B$28&amp;B19&amp;$B$28&amp;",musicFallback:"&amp;$B$28&amp;F19&amp;$B$28&amp;","</f>
        <v>51</v>
      </c>
    </row>
    <row r="20" ht="32.05" customHeight="1">
      <c r="A20" t="s" s="8">
        <v>52</v>
      </c>
      <c r="B20" t="s" s="9">
        <v>53</v>
      </c>
      <c r="C20" s="10"/>
      <c r="D20" s="10"/>
      <c r="E20" t="s" s="11">
        <v>54</v>
      </c>
      <c r="F20" t="s" s="11">
        <v>55</v>
      </c>
      <c r="G20" s="10"/>
      <c r="H20" s="10"/>
      <c r="I20" s="10"/>
      <c r="J20" s="10"/>
      <c r="K20" t="s" s="11">
        <f>"actionPath:"&amp;$B$28&amp;"'"&amp;F20&amp;"'"&amp;$B$28&amp;",action:"&amp;$B$28&amp;B20&amp;$B$28&amp;","</f>
        <v>56</v>
      </c>
    </row>
    <row r="21" ht="20.05" customHeight="1">
      <c r="A21" t="s" s="8">
        <v>57</v>
      </c>
      <c r="B21" t="s" s="9">
        <v>58</v>
      </c>
      <c r="C21" s="10"/>
      <c r="D21" s="10"/>
      <c r="E21" t="s" s="11">
        <v>59</v>
      </c>
      <c r="F21" t="s" s="11">
        <v>60</v>
      </c>
      <c r="G21" t="s" s="11">
        <v>61</v>
      </c>
      <c r="H21" t="s" s="11">
        <v>62</v>
      </c>
      <c r="I21" s="10"/>
      <c r="J21" s="10"/>
      <c r="K21" t="s" s="11">
        <f>"colour:"&amp;$B$28&amp;B21&amp;$B$28&amp;","</f>
        <v>63</v>
      </c>
    </row>
    <row r="22" ht="44.05" customHeight="1">
      <c r="A22" t="s" s="8">
        <v>64</v>
      </c>
      <c r="B22" t="s" s="9">
        <v>65</v>
      </c>
      <c r="C22" s="10"/>
      <c r="D22" t="s" s="11">
        <v>66</v>
      </c>
      <c r="E22" s="14">
        <v>-40</v>
      </c>
      <c r="F22" s="14">
        <v>560</v>
      </c>
      <c r="G22" s="14">
        <v>0.4</v>
      </c>
      <c r="H22" s="14">
        <v>10</v>
      </c>
      <c r="I22" s="10"/>
      <c r="J22" s="10"/>
      <c r="K22" t="s" s="11">
        <f>"weather:"&amp;$B$28&amp;B22&amp;$B$28&amp;",weatherstart:"&amp;E22&amp;",weatherend:"&amp;F22&amp;",weathereffect:"&amp;$B$28&amp;D22&amp;$B$28&amp;",weatherscale:"&amp;$B$28&amp;G22&amp;$B$28&amp;",weatherseed:"&amp;$B$28&amp;H22&amp;$B$28&amp;","</f>
        <v>67</v>
      </c>
    </row>
    <row r="23" ht="44.05" customHeight="1">
      <c r="A23" s="15"/>
      <c r="B23" t="s" s="9">
        <v>68</v>
      </c>
      <c r="C23" t="s" s="11">
        <v>69</v>
      </c>
      <c r="D23" t="s" s="11">
        <v>70</v>
      </c>
      <c r="E23" t="s" s="11">
        <v>71</v>
      </c>
      <c r="F23" t="s" s="11">
        <v>72</v>
      </c>
      <c r="G23" t="s" s="11">
        <v>73</v>
      </c>
      <c r="H23" s="10"/>
      <c r="I23" s="10"/>
      <c r="J23" s="10"/>
      <c r="K23" t="s" s="11">
        <v>74</v>
      </c>
    </row>
    <row r="24" ht="44.05" customHeight="1">
      <c r="A24" s="15"/>
      <c r="B24" s="12">
        <v>-25</v>
      </c>
      <c r="C24" s="14">
        <v>5</v>
      </c>
      <c r="D24" s="14">
        <v>5</v>
      </c>
      <c r="E24" s="14">
        <v>0</v>
      </c>
      <c r="F24" s="14">
        <v>100</v>
      </c>
      <c r="G24" s="14">
        <v>40</v>
      </c>
      <c r="H24" s="10"/>
      <c r="I24" s="10"/>
      <c r="J24" s="10"/>
      <c r="K24" t="s" s="11">
        <f>"weatherfall:"&amp;B24&amp;",weatherdrift:"&amp;C24&amp;",weatherrotate:"&amp;D24&amp;",weatherdriftupper:"&amp;F24&amp;",weatherdriftlower:"&amp;G24&amp;",weatherstartrotate:"&amp;$B$28&amp;E24&amp;$B$28&amp;","</f>
        <v>75</v>
      </c>
    </row>
    <row r="25" ht="20.05" customHeight="1">
      <c r="A25" t="s" s="8">
        <v>76</v>
      </c>
      <c r="B25" s="13"/>
      <c r="C25" s="10"/>
      <c r="D25" s="10"/>
      <c r="E25" s="10"/>
      <c r="F25" s="10"/>
      <c r="G25" s="10"/>
      <c r="H25" s="10"/>
      <c r="I25" s="10"/>
      <c r="J25" s="10"/>
      <c r="K25" s="10"/>
    </row>
    <row r="26" ht="20.05" customHeight="1">
      <c r="A26" t="s" s="8">
        <v>77</v>
      </c>
      <c r="B26" t="s" s="9">
        <v>78</v>
      </c>
      <c r="C26" s="10"/>
      <c r="D26" s="10"/>
      <c r="E26" s="10"/>
      <c r="F26" s="10"/>
      <c r="G26" s="10"/>
      <c r="H26" s="10"/>
      <c r="I26" s="10"/>
      <c r="J26" s="10"/>
      <c r="K26" t="s" s="11">
        <f>"framerate:'"&amp;B26&amp;"',"</f>
        <v>79</v>
      </c>
    </row>
    <row r="27" ht="68.05" customHeight="1">
      <c r="A27" t="s" s="8">
        <v>80</v>
      </c>
      <c r="B27" t="s" s="9">
        <f>K2&amp;K3&amp;K4&amp;K5&amp;K6&amp;K7&amp;K8&amp;K9&amp;K10&amp;K11&amp;K12&amp;K13&amp;K14&amp;K15&amp;K16&amp;K17&amp;K18&amp;K19&amp;K20&amp;K21&amp;K22&amp;K23&amp;K24&amp;K25&amp;K26&amp;K27</f>
        <v>81</v>
      </c>
      <c r="C27" s="10"/>
      <c r="D27" s="10"/>
      <c r="E27" s="10"/>
      <c r="F27" s="10"/>
      <c r="G27" s="10"/>
      <c r="H27" s="10"/>
      <c r="I27" s="10"/>
      <c r="J27" s="10"/>
      <c r="K27" t="s" s="11">
        <v>82</v>
      </c>
    </row>
    <row r="28" ht="19.85" customHeight="1">
      <c r="A28" s="16"/>
      <c r="B28" t="s" s="17">
        <v>83</v>
      </c>
      <c r="C28" s="18"/>
      <c r="D28" s="18"/>
      <c r="E28" s="18"/>
      <c r="F28" s="18"/>
      <c r="G28" s="18"/>
      <c r="H28" s="18"/>
      <c r="I28" s="18"/>
      <c r="J28" s="18"/>
      <c r="K28" s="19"/>
    </row>
  </sheetData>
  <mergeCells count="2">
    <mergeCell ref="B27:J27"/>
    <mergeCell ref="B28:J28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